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192.168.100.21\chiiki\⑦総務部会（広報事業）\2 ホームページ事業\新ホームページ\データ移行済み\各ページ\福祉会館（アンケート・貸館）\令和4年度\"/>
    </mc:Choice>
  </mc:AlternateContent>
  <xr:revisionPtr revIDLastSave="0" documentId="8_{22E07003-A009-47C4-8902-3F2BFE16C1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総合計" sheetId="2" r:id="rId1"/>
    <sheet name="Sheet1" sheetId="1" r:id="rId2"/>
  </sheets>
  <definedNames>
    <definedName name="_xlnm.Print_Area" localSheetId="0">総合計!$A$1:$O$96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1" i="2" l="1"/>
  <c r="E45" i="2"/>
  <c r="J44" i="2"/>
  <c r="E37" i="2"/>
  <c r="O33" i="2"/>
  <c r="E29" i="2"/>
  <c r="E21" i="2"/>
  <c r="E20" i="2"/>
  <c r="E18" i="2"/>
  <c r="E17" i="2"/>
  <c r="J15" i="2"/>
  <c r="I15" i="2"/>
  <c r="G15" i="2"/>
  <c r="E15" i="2"/>
  <c r="L14" i="2"/>
  <c r="M14" i="2" s="1"/>
  <c r="K14" i="2"/>
  <c r="M13" i="2"/>
  <c r="L13" i="2"/>
  <c r="K13" i="2"/>
  <c r="L12" i="2"/>
  <c r="M12" i="2" s="1"/>
  <c r="K12" i="2"/>
  <c r="L11" i="2"/>
  <c r="M11" i="2" s="1"/>
  <c r="K11" i="2"/>
  <c r="M10" i="2"/>
  <c r="L10" i="2"/>
  <c r="K10" i="2"/>
  <c r="L9" i="2"/>
  <c r="M9" i="2" s="1"/>
  <c r="K9" i="2"/>
  <c r="L8" i="2"/>
  <c r="M8" i="2" s="1"/>
  <c r="K8" i="2"/>
  <c r="L6" i="2"/>
  <c r="M6" i="2" s="1"/>
  <c r="K6" i="2"/>
  <c r="L5" i="2"/>
  <c r="M5" i="2" s="1"/>
  <c r="K5" i="2"/>
  <c r="M4" i="2"/>
  <c r="L4" i="2"/>
  <c r="L15" i="2" s="1"/>
  <c r="M15" i="2" s="1"/>
  <c r="K4" i="2"/>
  <c r="K1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45" authorId="0" shapeId="0" xr:uid="{6456224E-95A4-4519-BB26-45C312BD60EA}">
      <text>
        <r>
          <rPr>
            <b/>
            <sz val="9"/>
            <color indexed="81"/>
            <rFont val="ＭＳ Ｐゴシック"/>
            <family val="3"/>
            <charset val="128"/>
          </rPr>
          <t>年に数回（　）についてなど備考を入力</t>
        </r>
      </text>
    </comment>
  </commentList>
</comments>
</file>

<file path=xl/sharedStrings.xml><?xml version="1.0" encoding="utf-8"?>
<sst xmlns="http://schemas.openxmlformats.org/spreadsheetml/2006/main" count="157" uniqueCount="114">
  <si>
    <t>設問数</t>
    <rPh sb="0" eb="2">
      <t>セツモン</t>
    </rPh>
    <rPh sb="2" eb="3">
      <t>スウ</t>
    </rPh>
    <phoneticPr fontId="4"/>
  </si>
  <si>
    <t>番号</t>
    <rPh sb="0" eb="2">
      <t>バンゴウ</t>
    </rPh>
    <phoneticPr fontId="4"/>
  </si>
  <si>
    <t>総合福祉会館　アンケート内容</t>
    <rPh sb="0" eb="2">
      <t>ソウゴウ</t>
    </rPh>
    <rPh sb="2" eb="4">
      <t>フクシ</t>
    </rPh>
    <rPh sb="4" eb="6">
      <t>カイカン</t>
    </rPh>
    <rPh sb="12" eb="14">
      <t>ナイヨウ</t>
    </rPh>
    <phoneticPr fontId="4"/>
  </si>
  <si>
    <t>項目</t>
    <rPh sb="0" eb="2">
      <t>コウモク</t>
    </rPh>
    <phoneticPr fontId="4"/>
  </si>
  <si>
    <t>回答数</t>
    <rPh sb="0" eb="3">
      <t>カイトウスウ</t>
    </rPh>
    <phoneticPr fontId="4"/>
  </si>
  <si>
    <t>未回答数</t>
    <rPh sb="0" eb="3">
      <t>ミカイトウ</t>
    </rPh>
    <rPh sb="3" eb="4">
      <t>スウ</t>
    </rPh>
    <phoneticPr fontId="4"/>
  </si>
  <si>
    <t>総回答数</t>
    <rPh sb="0" eb="1">
      <t>ソウ</t>
    </rPh>
    <rPh sb="1" eb="4">
      <t>カイトウスウ</t>
    </rPh>
    <phoneticPr fontId="4"/>
  </si>
  <si>
    <t>合計点</t>
    <rPh sb="0" eb="2">
      <t>ゴウケイ</t>
    </rPh>
    <rPh sb="2" eb="3">
      <t>テン</t>
    </rPh>
    <phoneticPr fontId="4"/>
  </si>
  <si>
    <t>点数</t>
    <rPh sb="0" eb="2">
      <t>テンスウ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</si>
  <si>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</si>
  <si>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</si>
  <si>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</si>
  <si>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</si>
  <si>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</si>
  <si>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</si>
  <si>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</si>
  <si>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</si>
  <si>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</si>
  <si>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⑩</t>
    <phoneticPr fontId="4"/>
  </si>
  <si>
    <t>②+④+⑥+⑦</t>
    <phoneticPr fontId="4"/>
  </si>
  <si>
    <t>②*3+④*2+⑥*1</t>
    <phoneticPr fontId="4"/>
  </si>
  <si>
    <t>⑨/（②+④+⑥）</t>
    <phoneticPr fontId="4"/>
  </si>
  <si>
    <t>Q6</t>
    <phoneticPr fontId="4"/>
  </si>
  <si>
    <t>施設の清潔さについてはいかがですか（施設の外回りやトイレの掃除状況等）</t>
    <rPh sb="0" eb="2">
      <t>シセツ</t>
    </rPh>
    <rPh sb="3" eb="5">
      <t>セイケツ</t>
    </rPh>
    <rPh sb="18" eb="20">
      <t>シセツ</t>
    </rPh>
    <rPh sb="21" eb="22">
      <t>ソト</t>
    </rPh>
    <rPh sb="22" eb="23">
      <t>マワ</t>
    </rPh>
    <rPh sb="29" eb="31">
      <t>ソウジ</t>
    </rPh>
    <rPh sb="31" eb="33">
      <t>ジョウキョウ</t>
    </rPh>
    <rPh sb="33" eb="34">
      <t>トウ</t>
    </rPh>
    <phoneticPr fontId="4"/>
  </si>
  <si>
    <t>良い
3点</t>
    <rPh sb="0" eb="1">
      <t>ヨ</t>
    </rPh>
    <rPh sb="4" eb="5">
      <t>テン</t>
    </rPh>
    <phoneticPr fontId="4"/>
  </si>
  <si>
    <t>どちらともいえない
2点</t>
    <rPh sb="11" eb="12">
      <t>テン</t>
    </rPh>
    <phoneticPr fontId="4"/>
  </si>
  <si>
    <t>悪い
1点</t>
    <rPh sb="0" eb="1">
      <t>ワル</t>
    </rPh>
    <rPh sb="4" eb="5">
      <t>テン</t>
    </rPh>
    <phoneticPr fontId="4"/>
  </si>
  <si>
    <t>Q7</t>
    <phoneticPr fontId="4"/>
  </si>
  <si>
    <t>施設の安全面は保たれていますか（使用上の注意書きや設備・器具の安全配慮）</t>
    <rPh sb="0" eb="2">
      <t>シセツ</t>
    </rPh>
    <rPh sb="3" eb="6">
      <t>アンゼンメン</t>
    </rPh>
    <rPh sb="7" eb="8">
      <t>タモ</t>
    </rPh>
    <rPh sb="16" eb="19">
      <t>シヨウジョウ</t>
    </rPh>
    <rPh sb="20" eb="22">
      <t>チュウイ</t>
    </rPh>
    <rPh sb="22" eb="23">
      <t>ガ</t>
    </rPh>
    <rPh sb="25" eb="27">
      <t>セツビ</t>
    </rPh>
    <rPh sb="28" eb="30">
      <t>キグ</t>
    </rPh>
    <rPh sb="31" eb="33">
      <t>アンゼン</t>
    </rPh>
    <rPh sb="33" eb="35">
      <t>ハイリョ</t>
    </rPh>
    <phoneticPr fontId="4"/>
  </si>
  <si>
    <t>Q8</t>
    <phoneticPr fontId="4"/>
  </si>
  <si>
    <t>管内の案内表示はわかりやすいですか</t>
    <rPh sb="0" eb="2">
      <t>カンナイ</t>
    </rPh>
    <rPh sb="3" eb="5">
      <t>アンナイ</t>
    </rPh>
    <rPh sb="5" eb="7">
      <t>ヒョウジ</t>
    </rPh>
    <phoneticPr fontId="4"/>
  </si>
  <si>
    <t>Q9</t>
    <phoneticPr fontId="4"/>
  </si>
  <si>
    <t>総合福祉会館利用受付について</t>
    <rPh sb="0" eb="2">
      <t>ソウゴウ</t>
    </rPh>
    <rPh sb="2" eb="4">
      <t>フクシ</t>
    </rPh>
    <rPh sb="4" eb="6">
      <t>カイカン</t>
    </rPh>
    <rPh sb="6" eb="8">
      <t>リヨウ</t>
    </rPh>
    <rPh sb="8" eb="10">
      <t>ウケツケ</t>
    </rPh>
    <phoneticPr fontId="4"/>
  </si>
  <si>
    <t>（ア）利用手続に受付時の職員対応はいかがでしたか</t>
    <rPh sb="3" eb="5">
      <t>リヨウ</t>
    </rPh>
    <rPh sb="5" eb="7">
      <t>テツヅ</t>
    </rPh>
    <rPh sb="8" eb="10">
      <t>ウケツケ</t>
    </rPh>
    <rPh sb="10" eb="11">
      <t>ジ</t>
    </rPh>
    <rPh sb="12" eb="14">
      <t>ショクイン</t>
    </rPh>
    <rPh sb="14" eb="16">
      <t>タイオウ</t>
    </rPh>
    <phoneticPr fontId="4"/>
  </si>
  <si>
    <t>（イ）説明は親切でわかりやすかったですか</t>
    <rPh sb="3" eb="5">
      <t>セツメイ</t>
    </rPh>
    <rPh sb="6" eb="8">
      <t>シンセツ</t>
    </rPh>
    <phoneticPr fontId="4"/>
  </si>
  <si>
    <r>
      <rPr>
        <sz val="7"/>
        <color theme="1"/>
        <rFont val="ＭＳ ゴシック"/>
        <family val="3"/>
        <charset val="128"/>
      </rPr>
      <t>わかりやすい</t>
    </r>
    <r>
      <rPr>
        <sz val="11"/>
        <color theme="1"/>
        <rFont val="ＭＳ ゴシック"/>
        <family val="3"/>
        <charset val="128"/>
      </rPr>
      <t xml:space="preserve">
3点</t>
    </r>
    <rPh sb="8" eb="9">
      <t>テン</t>
    </rPh>
    <phoneticPr fontId="4"/>
  </si>
  <si>
    <r>
      <rPr>
        <sz val="7"/>
        <color theme="1"/>
        <rFont val="ＭＳ ゴシック"/>
        <family val="3"/>
        <charset val="128"/>
      </rPr>
      <t>わかりにくい</t>
    </r>
    <r>
      <rPr>
        <sz val="11"/>
        <color theme="1"/>
        <rFont val="ＭＳ ゴシック"/>
        <family val="3"/>
        <charset val="128"/>
      </rPr>
      <t xml:space="preserve">
1点</t>
    </r>
    <rPh sb="8" eb="9">
      <t>テン</t>
    </rPh>
    <phoneticPr fontId="4"/>
  </si>
  <si>
    <t>（ウ）利用手続きの方法はどうでしたか</t>
    <rPh sb="3" eb="5">
      <t>リヨウ</t>
    </rPh>
    <rPh sb="5" eb="7">
      <t>テツヅ</t>
    </rPh>
    <rPh sb="9" eb="11">
      <t>ホウホウ</t>
    </rPh>
    <phoneticPr fontId="4"/>
  </si>
  <si>
    <r>
      <rPr>
        <sz val="8"/>
        <color theme="1"/>
        <rFont val="ＭＳ ゴシック"/>
        <family val="3"/>
        <charset val="128"/>
      </rPr>
      <t>スムーズ</t>
    </r>
    <r>
      <rPr>
        <sz val="11"/>
        <color theme="1"/>
        <rFont val="ＭＳ ゴシック"/>
        <family val="3"/>
        <charset val="128"/>
      </rPr>
      <t xml:space="preserve">
3点</t>
    </r>
    <rPh sb="6" eb="7">
      <t>テン</t>
    </rPh>
    <phoneticPr fontId="4"/>
  </si>
  <si>
    <r>
      <rPr>
        <sz val="8"/>
        <color theme="1"/>
        <rFont val="ＭＳ ゴシック"/>
        <family val="3"/>
        <charset val="128"/>
      </rPr>
      <t>苦労した</t>
    </r>
    <r>
      <rPr>
        <sz val="11"/>
        <color theme="1"/>
        <rFont val="ＭＳ ゴシック"/>
        <family val="3"/>
        <charset val="128"/>
      </rPr>
      <t xml:space="preserve">
1点</t>
    </r>
    <rPh sb="0" eb="2">
      <t>クロウ</t>
    </rPh>
    <rPh sb="6" eb="7">
      <t>テン</t>
    </rPh>
    <phoneticPr fontId="4"/>
  </si>
  <si>
    <t>（エ）社協ホームページでの会館空情報はご存知ですか？</t>
    <rPh sb="3" eb="4">
      <t>シャ</t>
    </rPh>
    <rPh sb="4" eb="5">
      <t>キョウ</t>
    </rPh>
    <rPh sb="13" eb="15">
      <t>カイカン</t>
    </rPh>
    <rPh sb="15" eb="16">
      <t>アキ</t>
    </rPh>
    <rPh sb="16" eb="18">
      <t>ジョウホウ</t>
    </rPh>
    <rPh sb="20" eb="22">
      <t>ゾンジ</t>
    </rPh>
    <phoneticPr fontId="4"/>
  </si>
  <si>
    <t>Q10</t>
    <phoneticPr fontId="4"/>
  </si>
  <si>
    <t>チラシなど、見やすい位置に置かれていますか</t>
    <rPh sb="6" eb="7">
      <t>ミ</t>
    </rPh>
    <rPh sb="10" eb="12">
      <t>イチ</t>
    </rPh>
    <rPh sb="13" eb="14">
      <t>オ</t>
    </rPh>
    <phoneticPr fontId="4"/>
  </si>
  <si>
    <t>Q11</t>
    <phoneticPr fontId="4"/>
  </si>
  <si>
    <t>また、この施設を利用したいと思いますか</t>
    <rPh sb="5" eb="7">
      <t>シセツ</t>
    </rPh>
    <rPh sb="8" eb="10">
      <t>リヨウ</t>
    </rPh>
    <rPh sb="14" eb="15">
      <t>オモ</t>
    </rPh>
    <phoneticPr fontId="4"/>
  </si>
  <si>
    <t>利用したい
3点</t>
    <rPh sb="0" eb="2">
      <t>リヨウ</t>
    </rPh>
    <rPh sb="7" eb="8">
      <t>テン</t>
    </rPh>
    <phoneticPr fontId="4"/>
  </si>
  <si>
    <t>利用しない
1点</t>
    <rPh sb="0" eb="2">
      <t>リヨウ</t>
    </rPh>
    <rPh sb="7" eb="8">
      <t>テン</t>
    </rPh>
    <phoneticPr fontId="4"/>
  </si>
  <si>
    <t>Q12</t>
    <phoneticPr fontId="4"/>
  </si>
  <si>
    <t>施設の設備の使い易さはいかがでしたか</t>
    <rPh sb="0" eb="2">
      <t>シセツ</t>
    </rPh>
    <rPh sb="3" eb="5">
      <t>セツビ</t>
    </rPh>
    <rPh sb="6" eb="7">
      <t>ツカ</t>
    </rPh>
    <rPh sb="8" eb="9">
      <t>ヤス</t>
    </rPh>
    <phoneticPr fontId="4"/>
  </si>
  <si>
    <t>使いやすい
3点</t>
    <rPh sb="0" eb="1">
      <t>ツカ</t>
    </rPh>
    <rPh sb="7" eb="8">
      <t>テン</t>
    </rPh>
    <phoneticPr fontId="4"/>
  </si>
  <si>
    <t>使いにくい
1点</t>
    <rPh sb="0" eb="1">
      <t>ツカ</t>
    </rPh>
    <rPh sb="7" eb="8">
      <t>テン</t>
    </rPh>
    <phoneticPr fontId="4"/>
  </si>
  <si>
    <t>合計</t>
    <rPh sb="0" eb="2">
      <t>ゴウケイ</t>
    </rPh>
    <phoneticPr fontId="4"/>
  </si>
  <si>
    <t>Q1</t>
    <phoneticPr fontId="4"/>
  </si>
  <si>
    <t>性別</t>
    <rPh sb="0" eb="2">
      <t>セイベツ</t>
    </rPh>
    <phoneticPr fontId="4"/>
  </si>
  <si>
    <t>男性</t>
    <phoneticPr fontId="4"/>
  </si>
  <si>
    <t>女性</t>
    <phoneticPr fontId="4"/>
  </si>
  <si>
    <t>未回答</t>
    <rPh sb="0" eb="3">
      <t>ミカイトウ</t>
    </rPh>
    <phoneticPr fontId="4"/>
  </si>
  <si>
    <t>年齢</t>
    <rPh sb="0" eb="2">
      <t>ネンレイ</t>
    </rPh>
    <phoneticPr fontId="4"/>
  </si>
  <si>
    <t>19歳未満</t>
    <phoneticPr fontId="4"/>
  </si>
  <si>
    <t>20歳代</t>
    <phoneticPr fontId="4"/>
  </si>
  <si>
    <t>30歳代</t>
    <phoneticPr fontId="4"/>
  </si>
  <si>
    <t>40歳代</t>
    <phoneticPr fontId="4"/>
  </si>
  <si>
    <t>50歳代</t>
    <phoneticPr fontId="4"/>
  </si>
  <si>
    <t>60歳代</t>
    <phoneticPr fontId="4"/>
  </si>
  <si>
    <t>70歳代</t>
    <phoneticPr fontId="4"/>
  </si>
  <si>
    <t>80歳以上</t>
    <phoneticPr fontId="4"/>
  </si>
  <si>
    <t>お住まい</t>
    <rPh sb="1" eb="2">
      <t>ス</t>
    </rPh>
    <phoneticPr fontId="4"/>
  </si>
  <si>
    <t>市内</t>
    <rPh sb="0" eb="2">
      <t>シナイ</t>
    </rPh>
    <phoneticPr fontId="4"/>
  </si>
  <si>
    <t>市外</t>
    <rPh sb="0" eb="2">
      <t>シガイ</t>
    </rPh>
    <phoneticPr fontId="4"/>
  </si>
  <si>
    <t>Q2</t>
    <phoneticPr fontId="4"/>
  </si>
  <si>
    <t>総合福祉会館を利用する理由は何ですか（複数回答可）</t>
    <rPh sb="0" eb="2">
      <t>ソウゴウ</t>
    </rPh>
    <rPh sb="2" eb="4">
      <t>フクシ</t>
    </rPh>
    <rPh sb="4" eb="6">
      <t>カイカン</t>
    </rPh>
    <rPh sb="7" eb="9">
      <t>リヨウ</t>
    </rPh>
    <rPh sb="11" eb="13">
      <t>リユウ</t>
    </rPh>
    <rPh sb="14" eb="15">
      <t>ナン</t>
    </rPh>
    <rPh sb="19" eb="21">
      <t>フクスウ</t>
    </rPh>
    <rPh sb="21" eb="23">
      <t>カイトウ</t>
    </rPh>
    <rPh sb="23" eb="24">
      <t>カ</t>
    </rPh>
    <phoneticPr fontId="4"/>
  </si>
  <si>
    <t>近隣に施設がない</t>
    <phoneticPr fontId="4"/>
  </si>
  <si>
    <t>利用料金が無料、安い</t>
    <phoneticPr fontId="4"/>
  </si>
  <si>
    <t>いろいろな部屋がある</t>
    <phoneticPr fontId="4"/>
  </si>
  <si>
    <t>利用したい日、時間帯に施設が借りやすい</t>
    <phoneticPr fontId="4"/>
  </si>
  <si>
    <t>駐車場があるため利用しやすい</t>
    <phoneticPr fontId="4"/>
  </si>
  <si>
    <t>交通のアクセスがよい</t>
    <phoneticPr fontId="4"/>
  </si>
  <si>
    <t>その他</t>
    <rPh sb="2" eb="3">
      <t>タ</t>
    </rPh>
    <phoneticPr fontId="4"/>
  </si>
  <si>
    <t>Q3</t>
    <phoneticPr fontId="4"/>
  </si>
  <si>
    <t>本日利用された施設（借りられた部屋）はどこですか</t>
    <phoneticPr fontId="4"/>
  </si>
  <si>
    <t>ホール</t>
    <phoneticPr fontId="4"/>
  </si>
  <si>
    <t>視聴覚室</t>
    <rPh sb="0" eb="3">
      <t>シチョウカク</t>
    </rPh>
    <rPh sb="3" eb="4">
      <t>シツ</t>
    </rPh>
    <phoneticPr fontId="4"/>
  </si>
  <si>
    <t>会議室</t>
    <rPh sb="0" eb="3">
      <t>カイギシツ</t>
    </rPh>
    <phoneticPr fontId="4"/>
  </si>
  <si>
    <t>調理室</t>
    <rPh sb="0" eb="3">
      <t>チョウリシツ</t>
    </rPh>
    <phoneticPr fontId="4"/>
  </si>
  <si>
    <t>第1研修室</t>
    <rPh sb="0" eb="1">
      <t>ダイ</t>
    </rPh>
    <rPh sb="2" eb="5">
      <t>ケンシュウシツ</t>
    </rPh>
    <phoneticPr fontId="4"/>
  </si>
  <si>
    <t>第2研修室</t>
    <rPh sb="0" eb="1">
      <t>ダイ</t>
    </rPh>
    <rPh sb="2" eb="5">
      <t>ケンシュウシツ</t>
    </rPh>
    <phoneticPr fontId="4"/>
  </si>
  <si>
    <t>第1・2研修室</t>
    <rPh sb="0" eb="1">
      <t>ダイ</t>
    </rPh>
    <rPh sb="4" eb="7">
      <t>ケンシュウシツ</t>
    </rPh>
    <phoneticPr fontId="4"/>
  </si>
  <si>
    <t>第1教養室</t>
    <rPh sb="0" eb="1">
      <t>ダイ</t>
    </rPh>
    <rPh sb="2" eb="4">
      <t>キョウヨウ</t>
    </rPh>
    <rPh sb="4" eb="5">
      <t>シツ</t>
    </rPh>
    <phoneticPr fontId="4"/>
  </si>
  <si>
    <t>第2教養室</t>
    <rPh sb="0" eb="1">
      <t>ダイ</t>
    </rPh>
    <rPh sb="2" eb="4">
      <t>キョウヨウ</t>
    </rPh>
    <rPh sb="4" eb="5">
      <t>シツ</t>
    </rPh>
    <phoneticPr fontId="4"/>
  </si>
  <si>
    <t>第1・2教養室</t>
    <rPh sb="0" eb="1">
      <t>ダイ</t>
    </rPh>
    <rPh sb="4" eb="6">
      <t>キョウヨウ</t>
    </rPh>
    <rPh sb="6" eb="7">
      <t>シツ</t>
    </rPh>
    <phoneticPr fontId="4"/>
  </si>
  <si>
    <t>また、どのような目的（活動）で利用されましたか</t>
    <rPh sb="8" eb="10">
      <t>モクテキ</t>
    </rPh>
    <rPh sb="11" eb="13">
      <t>カツドウ</t>
    </rPh>
    <rPh sb="15" eb="17">
      <t>リヨウ</t>
    </rPh>
    <phoneticPr fontId="4"/>
  </si>
  <si>
    <t>地域の会合</t>
    <phoneticPr fontId="4"/>
  </si>
  <si>
    <t>発表会、講座等イベント</t>
    <phoneticPr fontId="4"/>
  </si>
  <si>
    <t>子ども会行事</t>
    <phoneticPr fontId="4"/>
  </si>
  <si>
    <t xml:space="preserve">サークル活動
</t>
    <phoneticPr fontId="4"/>
  </si>
  <si>
    <t>学校、行政等の会議や研修</t>
    <rPh sb="5" eb="6">
      <t>トウ</t>
    </rPh>
    <phoneticPr fontId="4"/>
  </si>
  <si>
    <t>その他</t>
    <phoneticPr fontId="4"/>
  </si>
  <si>
    <t>Q4</t>
    <phoneticPr fontId="4"/>
  </si>
  <si>
    <t>福祉会館の施設（部屋）を年間どれくらい利用されますか</t>
    <rPh sb="0" eb="2">
      <t>フクシ</t>
    </rPh>
    <rPh sb="2" eb="4">
      <t>カイカン</t>
    </rPh>
    <rPh sb="5" eb="7">
      <t>シセツ</t>
    </rPh>
    <rPh sb="8" eb="10">
      <t>ヘヤ</t>
    </rPh>
    <rPh sb="12" eb="14">
      <t>ネンカン</t>
    </rPh>
    <rPh sb="19" eb="21">
      <t>リヨウ</t>
    </rPh>
    <phoneticPr fontId="4"/>
  </si>
  <si>
    <t>はじめて</t>
    <phoneticPr fontId="4"/>
  </si>
  <si>
    <t>年1回程度</t>
    <phoneticPr fontId="4"/>
  </si>
  <si>
    <t>年に数回（　）</t>
    <phoneticPr fontId="4"/>
  </si>
  <si>
    <t>半年に1回</t>
    <phoneticPr fontId="4"/>
  </si>
  <si>
    <t>毎月</t>
    <phoneticPr fontId="4"/>
  </si>
  <si>
    <t>その他、お気づきになった点がありましたら、ご自由にお書きください</t>
    <rPh sb="2" eb="3">
      <t>タ</t>
    </rPh>
    <rPh sb="5" eb="6">
      <t>キ</t>
    </rPh>
    <rPh sb="12" eb="13">
      <t>テン</t>
    </rPh>
    <rPh sb="22" eb="24">
      <t>ジユウ</t>
    </rPh>
    <rPh sb="26" eb="27">
      <t>カ</t>
    </rPh>
    <phoneticPr fontId="4"/>
  </si>
  <si>
    <t>受付時の職員の対応が大変よく、感謝しています。</t>
    <rPh sb="0" eb="2">
      <t>ウケツケ</t>
    </rPh>
    <rPh sb="2" eb="3">
      <t>ジ</t>
    </rPh>
    <rPh sb="4" eb="6">
      <t>ショクイン</t>
    </rPh>
    <rPh sb="7" eb="9">
      <t>タイオウ</t>
    </rPh>
    <rPh sb="10" eb="12">
      <t>タイヘン</t>
    </rPh>
    <rPh sb="15" eb="17">
      <t>カンシャ</t>
    </rPh>
    <phoneticPr fontId="4"/>
  </si>
  <si>
    <t>和室があるのでありがたい。</t>
    <rPh sb="0" eb="2">
      <t>ワシツ</t>
    </rPh>
    <phoneticPr fontId="4"/>
  </si>
  <si>
    <t>利用料金が免除で利用できてありがたい。</t>
    <rPh sb="5" eb="7">
      <t>メンジョ</t>
    </rPh>
    <rPh sb="8" eb="10">
      <t>リヨウ</t>
    </rPh>
    <phoneticPr fontId="4"/>
  </si>
  <si>
    <t>駐車場があるので助かる。</t>
    <rPh sb="8" eb="9">
      <t>タス</t>
    </rPh>
    <phoneticPr fontId="4"/>
  </si>
  <si>
    <t>例会をするのに、部屋が良くて助かっています。</t>
    <rPh sb="0" eb="2">
      <t>レイカイ</t>
    </rPh>
    <rPh sb="8" eb="10">
      <t>ヘヤ</t>
    </rPh>
    <rPh sb="11" eb="12">
      <t>ヨ</t>
    </rPh>
    <rPh sb="14" eb="15">
      <t>タス</t>
    </rPh>
    <phoneticPr fontId="4"/>
  </si>
  <si>
    <t>前面黒板は、そろそろホワイトボードに変更してはどうか・・・</t>
    <rPh sb="0" eb="2">
      <t>ゼンメン</t>
    </rPh>
    <rPh sb="2" eb="4">
      <t>コクバン</t>
    </rPh>
    <rPh sb="18" eb="20">
      <t>ヘンコウ</t>
    </rPh>
    <phoneticPr fontId="4"/>
  </si>
  <si>
    <t>空調の音が気になる</t>
    <rPh sb="0" eb="2">
      <t>クウチョウ</t>
    </rPh>
    <rPh sb="3" eb="4">
      <t>オト</t>
    </rPh>
    <rPh sb="5" eb="6">
      <t>キ</t>
    </rPh>
    <phoneticPr fontId="4"/>
  </si>
  <si>
    <t>建物自体は頑丈そうですが、その為に暗い。</t>
    <rPh sb="0" eb="4">
      <t>タテモノジタイ</t>
    </rPh>
    <rPh sb="5" eb="7">
      <t>ガンジョウ</t>
    </rPh>
    <rPh sb="15" eb="16">
      <t>タメ</t>
    </rPh>
    <rPh sb="17" eb="18">
      <t>クラ</t>
    </rPh>
    <phoneticPr fontId="4"/>
  </si>
  <si>
    <t>特に出入口、階段をもう少し明るくしてほしい。</t>
    <rPh sb="0" eb="1">
      <t>トク</t>
    </rPh>
    <rPh sb="2" eb="5">
      <t>デイリグチ</t>
    </rPh>
    <rPh sb="6" eb="8">
      <t>カイダン</t>
    </rPh>
    <rPh sb="11" eb="12">
      <t>スコ</t>
    </rPh>
    <rPh sb="13" eb="14">
      <t>アカ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</si>
</sst>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 "/>
  </numFmts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7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64">
    <xf numFmtId="0" fontId="0" fillId="0" borderId="0" xfId="0"/>
    <xf numFmtId="0" fontId="2" fillId="0" borderId="1" xfId="1" applyFont="1" applyBorder="1" applyAlignment="1">
      <alignment horizontal="center" vertical="center" shrinkToFit="1"/>
    </xf>
    <xf numFmtId="0" fontId="2" fillId="0" borderId="0" xfId="1" applyFont="1">
      <alignment vertical="center"/>
    </xf>
    <xf numFmtId="0" fontId="2" fillId="0" borderId="2" xfId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 shrinkToFit="1"/>
    </xf>
    <xf numFmtId="0" fontId="2" fillId="0" borderId="1" xfId="1" applyFont="1" applyBorder="1">
      <alignment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 shrinkToFit="1"/>
    </xf>
    <xf numFmtId="0" fontId="2" fillId="0" borderId="1" xfId="1" applyFont="1" applyBorder="1" applyAlignment="1">
      <alignment vertical="center" shrinkToFit="1"/>
    </xf>
    <xf numFmtId="0" fontId="5" fillId="0" borderId="1" xfId="1" applyFont="1" applyBorder="1" applyAlignment="1">
      <alignment vertical="center" wrapText="1" shrinkToFit="1"/>
    </xf>
    <xf numFmtId="2" fontId="2" fillId="0" borderId="1" xfId="1" applyNumberFormat="1" applyFont="1" applyBorder="1">
      <alignment vertical="center"/>
    </xf>
    <xf numFmtId="2" fontId="2" fillId="0" borderId="0" xfId="1" applyNumberFormat="1" applyFont="1">
      <alignment vertical="center"/>
    </xf>
    <xf numFmtId="0" fontId="2" fillId="0" borderId="6" xfId="1" applyFont="1" applyBorder="1">
      <alignment vertical="center"/>
    </xf>
    <xf numFmtId="0" fontId="2" fillId="0" borderId="0" xfId="1" applyFont="1" applyAlignment="1">
      <alignment vertical="center" wrapText="1" shrinkToFit="1"/>
    </xf>
    <xf numFmtId="0" fontId="2" fillId="0" borderId="10" xfId="1" applyFont="1" applyBorder="1">
      <alignment vertical="center"/>
    </xf>
    <xf numFmtId="176" fontId="2" fillId="0" borderId="1" xfId="1" applyNumberFormat="1" applyFont="1" applyBorder="1">
      <alignment vertical="center"/>
    </xf>
    <xf numFmtId="176" fontId="2" fillId="0" borderId="1" xfId="1" applyNumberFormat="1" applyFont="1" applyBorder="1" applyAlignment="1">
      <alignment vertical="center" shrinkToFit="1"/>
    </xf>
    <xf numFmtId="176" fontId="2" fillId="0" borderId="2" xfId="1" applyNumberFormat="1" applyFont="1" applyBorder="1" applyAlignment="1">
      <alignment vertical="center" shrinkToFit="1"/>
    </xf>
    <xf numFmtId="0" fontId="2" fillId="0" borderId="0" xfId="1" applyFont="1" applyAlignment="1">
      <alignment vertical="center" shrinkToFit="1"/>
    </xf>
    <xf numFmtId="0" fontId="2" fillId="0" borderId="2" xfId="1" applyFont="1" applyBorder="1" applyAlignment="1">
      <alignment vertical="center" shrinkToFit="1"/>
    </xf>
    <xf numFmtId="177" fontId="2" fillId="0" borderId="5" xfId="1" applyNumberFormat="1" applyFont="1" applyBorder="1">
      <alignment vertical="center"/>
    </xf>
    <xf numFmtId="177" fontId="2" fillId="0" borderId="1" xfId="1" applyNumberFormat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17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16" xfId="1" applyFont="1" applyBorder="1" applyAlignment="1">
      <alignment horizontal="left" vertical="center"/>
    </xf>
    <xf numFmtId="0" fontId="2" fillId="0" borderId="17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18" xfId="1" applyFont="1" applyBorder="1">
      <alignment vertical="center"/>
    </xf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0" fontId="2" fillId="0" borderId="1" xfId="1" applyFont="1" applyBorder="1" applyAlignment="1">
      <alignment vertical="center" wrapText="1"/>
    </xf>
    <xf numFmtId="0" fontId="2" fillId="0" borderId="16" xfId="1" applyFont="1" applyBorder="1" applyAlignment="1">
      <alignment vertical="center" wrapText="1"/>
    </xf>
    <xf numFmtId="0" fontId="2" fillId="0" borderId="17" xfId="1" applyFont="1" applyBorder="1" applyAlignment="1">
      <alignment vertical="center" wrapText="1"/>
    </xf>
    <xf numFmtId="0" fontId="2" fillId="0" borderId="4" xfId="1" applyFont="1" applyBorder="1" applyAlignment="1">
      <alignment vertical="center" wrapText="1"/>
    </xf>
    <xf numFmtId="176" fontId="2" fillId="0" borderId="1" xfId="1" applyNumberFormat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5" xfId="1" applyFont="1" applyBorder="1">
      <alignment vertical="center"/>
    </xf>
    <xf numFmtId="176" fontId="2" fillId="0" borderId="2" xfId="1" applyNumberFormat="1" applyFont="1" applyBorder="1">
      <alignment vertical="center"/>
    </xf>
    <xf numFmtId="176" fontId="2" fillId="0" borderId="3" xfId="1" applyNumberFormat="1" applyFont="1" applyBorder="1">
      <alignment vertical="center"/>
    </xf>
    <xf numFmtId="176" fontId="2" fillId="0" borderId="5" xfId="1" applyNumberFormat="1" applyFont="1" applyBorder="1">
      <alignment vertical="center"/>
    </xf>
    <xf numFmtId="0" fontId="2" fillId="0" borderId="2" xfId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2" fillId="0" borderId="14" xfId="1" applyFont="1" applyBorder="1">
      <alignment vertical="center"/>
    </xf>
    <xf numFmtId="0" fontId="2" fillId="0" borderId="15" xfId="1" applyFont="1" applyBorder="1">
      <alignment vertical="center"/>
    </xf>
    <xf numFmtId="0" fontId="2" fillId="0" borderId="13" xfId="1" applyFont="1" applyBorder="1">
      <alignment vertical="center"/>
    </xf>
    <xf numFmtId="0" fontId="2" fillId="0" borderId="11" xfId="1" applyFont="1" applyBorder="1" applyAlignment="1">
      <alignment vertical="center" wrapText="1"/>
    </xf>
    <xf numFmtId="0" fontId="2" fillId="0" borderId="12" xfId="1" applyFont="1" applyBorder="1" applyAlignment="1">
      <alignment vertical="center" wrapText="1"/>
    </xf>
    <xf numFmtId="0" fontId="2" fillId="0" borderId="13" xfId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shrinkToFit="1"/>
    </xf>
    <xf numFmtId="1" fontId="2" fillId="0" borderId="1" xfId="1" applyNumberFormat="1" applyFont="1" applyBorder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vertical="center" wrapText="1" shrinkToFit="1"/>
    </xf>
    <xf numFmtId="0" fontId="2" fillId="0" borderId="8" xfId="1" applyFont="1" applyBorder="1" applyAlignment="1">
      <alignment vertical="center" wrapText="1" shrinkToFit="1"/>
    </xf>
    <xf numFmtId="0" fontId="2" fillId="0" borderId="9" xfId="1" applyFont="1" applyBorder="1" applyAlignment="1">
      <alignment vertical="center" wrapText="1" shrinkToFit="1"/>
    </xf>
    <xf numFmtId="0" fontId="2" fillId="0" borderId="1" xfId="1" applyFont="1" applyBorder="1" applyAlignment="1">
      <alignment vertical="center" shrinkToFit="1"/>
    </xf>
    <xf numFmtId="0" fontId="2" fillId="0" borderId="2" xfId="1" applyFont="1" applyBorder="1" applyAlignment="1">
      <alignment vertical="center" shrinkToFit="1"/>
    </xf>
    <xf numFmtId="0" fontId="2" fillId="0" borderId="3" xfId="1" applyFont="1" applyBorder="1" applyAlignment="1">
      <alignment vertical="center" shrinkToFit="1"/>
    </xf>
    <xf numFmtId="0" fontId="2" fillId="0" borderId="5" xfId="1" applyFont="1" applyBorder="1" applyAlignment="1">
      <alignment vertical="center" shrinkToFit="1"/>
    </xf>
    <xf numFmtId="0" fontId="2" fillId="0" borderId="4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990CA45D-4325-4338-9858-6AD468510C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BB405-5E86-49F7-83B9-2A1DE28D3B30}">
  <dimension ref="A1:O72"/>
  <sheetViews>
    <sheetView tabSelected="1" view="pageBreakPreview" zoomScaleNormal="100" zoomScaleSheetLayoutView="100" workbookViewId="0">
      <selection activeCell="F64" sqref="F64:O64"/>
    </sheetView>
  </sheetViews>
  <sheetFormatPr defaultRowHeight="13.5"/>
  <cols>
    <col min="1" max="1" width="3.625" style="2" customWidth="1"/>
    <col min="2" max="2" width="5.5" style="2" bestFit="1" customWidth="1"/>
    <col min="3" max="3" width="28.625" style="2" customWidth="1"/>
    <col min="4" max="15" width="8.125" style="2" customWidth="1"/>
    <col min="16" max="16384" width="9" style="2"/>
  </cols>
  <sheetData>
    <row r="1" spans="1:15">
      <c r="A1" s="59" t="s">
        <v>0</v>
      </c>
      <c r="B1" s="60" t="s">
        <v>1</v>
      </c>
      <c r="C1" s="36" t="s">
        <v>2</v>
      </c>
      <c r="D1" s="1" t="s">
        <v>3</v>
      </c>
      <c r="E1" s="1" t="s">
        <v>4</v>
      </c>
      <c r="F1" s="1" t="s">
        <v>3</v>
      </c>
      <c r="G1" s="1" t="s">
        <v>4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51" t="s">
        <v>6</v>
      </c>
      <c r="O1" s="51"/>
    </row>
    <row r="2" spans="1:15">
      <c r="A2" s="59"/>
      <c r="B2" s="61"/>
      <c r="C2" s="37"/>
      <c r="D2" s="63" t="s">
        <v>9</v>
      </c>
      <c r="E2" s="51" t="s">
        <v>10</v>
      </c>
      <c r="F2" s="51" t="s">
        <v>11</v>
      </c>
      <c r="G2" s="51" t="s">
        <v>12</v>
      </c>
      <c r="H2" s="51" t="s">
        <v>13</v>
      </c>
      <c r="I2" s="51" t="s">
        <v>14</v>
      </c>
      <c r="J2" s="51" t="s">
        <v>15</v>
      </c>
      <c r="K2" s="3" t="s">
        <v>16</v>
      </c>
      <c r="L2" s="3" t="s">
        <v>17</v>
      </c>
      <c r="M2" s="3" t="s">
        <v>18</v>
      </c>
      <c r="N2" s="51"/>
      <c r="O2" s="51"/>
    </row>
    <row r="3" spans="1:15">
      <c r="A3" s="59"/>
      <c r="B3" s="62"/>
      <c r="C3" s="38"/>
      <c r="D3" s="63"/>
      <c r="E3" s="51"/>
      <c r="F3" s="51"/>
      <c r="G3" s="51"/>
      <c r="H3" s="51"/>
      <c r="I3" s="51"/>
      <c r="J3" s="51"/>
      <c r="K3" s="4" t="s">
        <v>19</v>
      </c>
      <c r="L3" s="4" t="s">
        <v>20</v>
      </c>
      <c r="M3" s="4" t="s">
        <v>21</v>
      </c>
      <c r="N3" s="51"/>
      <c r="O3" s="51"/>
    </row>
    <row r="4" spans="1:15" ht="39.950000000000003" customHeight="1">
      <c r="A4" s="5">
        <v>1</v>
      </c>
      <c r="B4" s="5" t="s">
        <v>22</v>
      </c>
      <c r="C4" s="6" t="s">
        <v>23</v>
      </c>
      <c r="D4" s="7" t="s">
        <v>24</v>
      </c>
      <c r="E4" s="8">
        <v>212</v>
      </c>
      <c r="F4" s="9" t="s">
        <v>25</v>
      </c>
      <c r="G4" s="8">
        <v>42</v>
      </c>
      <c r="H4" s="7" t="s">
        <v>26</v>
      </c>
      <c r="I4" s="5">
        <v>0</v>
      </c>
      <c r="J4" s="5">
        <v>0</v>
      </c>
      <c r="K4" s="5">
        <f>E4+G4+I4+J4</f>
        <v>254</v>
      </c>
      <c r="L4" s="5">
        <f>E4*3+G4*2+I4*1</f>
        <v>720</v>
      </c>
      <c r="M4" s="10">
        <f t="shared" ref="M4:M6" si="0">IF(L4=0,"",L4/(E4+G4+I4))</f>
        <v>2.8346456692913384</v>
      </c>
      <c r="N4" s="52">
        <v>254</v>
      </c>
      <c r="O4" s="52"/>
    </row>
    <row r="5" spans="1:15" ht="39.950000000000003" customHeight="1">
      <c r="A5" s="5">
        <v>2</v>
      </c>
      <c r="B5" s="5" t="s">
        <v>27</v>
      </c>
      <c r="C5" s="6" t="s">
        <v>28</v>
      </c>
      <c r="D5" s="7" t="s">
        <v>24</v>
      </c>
      <c r="E5" s="8">
        <v>212</v>
      </c>
      <c r="F5" s="9" t="s">
        <v>25</v>
      </c>
      <c r="G5" s="8">
        <v>41</v>
      </c>
      <c r="H5" s="7" t="s">
        <v>26</v>
      </c>
      <c r="I5" s="5">
        <v>1</v>
      </c>
      <c r="J5" s="5">
        <v>0</v>
      </c>
      <c r="K5" s="5">
        <f t="shared" ref="K5:K14" si="1">E5+G5+I5+J5</f>
        <v>254</v>
      </c>
      <c r="L5" s="5">
        <f t="shared" ref="L5:L14" si="2">E5*3+G5*2+I5*1</f>
        <v>719</v>
      </c>
      <c r="M5" s="10">
        <f t="shared" si="0"/>
        <v>2.8307086614173227</v>
      </c>
      <c r="N5" s="11"/>
      <c r="O5" s="11"/>
    </row>
    <row r="6" spans="1:15" ht="39.950000000000003" customHeight="1">
      <c r="A6" s="5">
        <v>3</v>
      </c>
      <c r="B6" s="5" t="s">
        <v>29</v>
      </c>
      <c r="C6" s="6" t="s">
        <v>30</v>
      </c>
      <c r="D6" s="7" t="s">
        <v>24</v>
      </c>
      <c r="E6" s="8">
        <v>204</v>
      </c>
      <c r="F6" s="9" t="s">
        <v>25</v>
      </c>
      <c r="G6" s="8">
        <v>50</v>
      </c>
      <c r="H6" s="7" t="s">
        <v>26</v>
      </c>
      <c r="I6" s="5">
        <v>0</v>
      </c>
      <c r="J6" s="5">
        <v>0</v>
      </c>
      <c r="K6" s="5">
        <f t="shared" si="1"/>
        <v>254</v>
      </c>
      <c r="L6" s="5">
        <f t="shared" si="2"/>
        <v>712</v>
      </c>
      <c r="M6" s="10">
        <f t="shared" si="0"/>
        <v>2.8031496062992125</v>
      </c>
      <c r="N6" s="11"/>
      <c r="O6" s="11"/>
    </row>
    <row r="7" spans="1:15">
      <c r="A7" s="12"/>
      <c r="B7" s="53" t="s">
        <v>31</v>
      </c>
      <c r="C7" s="8" t="s">
        <v>32</v>
      </c>
      <c r="D7" s="56"/>
      <c r="E7" s="57"/>
      <c r="F7" s="57"/>
      <c r="G7" s="57"/>
      <c r="H7" s="57"/>
      <c r="I7" s="57"/>
      <c r="J7" s="57"/>
      <c r="K7" s="57"/>
      <c r="L7" s="57"/>
      <c r="M7" s="58"/>
      <c r="N7" s="13"/>
      <c r="O7" s="13"/>
    </row>
    <row r="8" spans="1:15" ht="39.950000000000003" customHeight="1">
      <c r="A8" s="5">
        <v>4</v>
      </c>
      <c r="B8" s="54"/>
      <c r="C8" s="6" t="s">
        <v>33</v>
      </c>
      <c r="D8" s="7" t="s">
        <v>24</v>
      </c>
      <c r="E8" s="8">
        <v>40</v>
      </c>
      <c r="F8" s="9" t="s">
        <v>25</v>
      </c>
      <c r="G8" s="8">
        <v>2</v>
      </c>
      <c r="H8" s="7" t="s">
        <v>26</v>
      </c>
      <c r="I8" s="5">
        <v>0</v>
      </c>
      <c r="J8" s="5">
        <v>0</v>
      </c>
      <c r="K8" s="5">
        <f t="shared" si="1"/>
        <v>42</v>
      </c>
      <c r="L8" s="5">
        <f t="shared" si="2"/>
        <v>124</v>
      </c>
      <c r="M8" s="10">
        <f>IF(L8=0,"",L8/(E8+G8+I8))</f>
        <v>2.9523809523809526</v>
      </c>
      <c r="N8" s="11"/>
      <c r="O8" s="11"/>
    </row>
    <row r="9" spans="1:15" ht="39.950000000000003" customHeight="1">
      <c r="A9" s="5">
        <v>5</v>
      </c>
      <c r="B9" s="54"/>
      <c r="C9" s="6" t="s">
        <v>34</v>
      </c>
      <c r="D9" s="7" t="s">
        <v>35</v>
      </c>
      <c r="E9" s="8">
        <v>39</v>
      </c>
      <c r="F9" s="9" t="s">
        <v>25</v>
      </c>
      <c r="G9" s="8">
        <v>3</v>
      </c>
      <c r="H9" s="7" t="s">
        <v>36</v>
      </c>
      <c r="I9" s="5">
        <v>0</v>
      </c>
      <c r="J9" s="5">
        <v>0</v>
      </c>
      <c r="K9" s="5">
        <f t="shared" si="1"/>
        <v>42</v>
      </c>
      <c r="L9" s="5">
        <f t="shared" si="2"/>
        <v>123</v>
      </c>
      <c r="M9" s="10">
        <f t="shared" ref="M9:M14" si="3">IF(L9=0,"",L9/(E9+G9+I9))</f>
        <v>2.9285714285714284</v>
      </c>
      <c r="N9" s="11"/>
      <c r="O9" s="11"/>
    </row>
    <row r="10" spans="1:15" ht="39.950000000000003" customHeight="1">
      <c r="A10" s="5">
        <v>6</v>
      </c>
      <c r="B10" s="54"/>
      <c r="C10" s="6" t="s">
        <v>37</v>
      </c>
      <c r="D10" s="7" t="s">
        <v>38</v>
      </c>
      <c r="E10" s="8">
        <v>40</v>
      </c>
      <c r="F10" s="9" t="s">
        <v>25</v>
      </c>
      <c r="G10" s="8">
        <v>2</v>
      </c>
      <c r="H10" s="7" t="s">
        <v>39</v>
      </c>
      <c r="I10" s="5">
        <v>0</v>
      </c>
      <c r="J10" s="5">
        <v>0</v>
      </c>
      <c r="K10" s="5">
        <f t="shared" si="1"/>
        <v>42</v>
      </c>
      <c r="L10" s="5">
        <f t="shared" si="2"/>
        <v>124</v>
      </c>
      <c r="M10" s="10">
        <f t="shared" si="3"/>
        <v>2.9523809523809526</v>
      </c>
      <c r="N10" s="11"/>
      <c r="O10" s="11"/>
    </row>
    <row r="11" spans="1:15" ht="39.950000000000003" customHeight="1">
      <c r="A11" s="5">
        <v>7</v>
      </c>
      <c r="B11" s="55"/>
      <c r="C11" s="6" t="s">
        <v>40</v>
      </c>
      <c r="D11" s="7" t="s">
        <v>38</v>
      </c>
      <c r="E11" s="8">
        <v>33</v>
      </c>
      <c r="F11" s="9" t="s">
        <v>25</v>
      </c>
      <c r="G11" s="8">
        <v>9</v>
      </c>
      <c r="H11" s="7" t="s">
        <v>39</v>
      </c>
      <c r="I11" s="5">
        <v>0</v>
      </c>
      <c r="J11" s="5">
        <v>0</v>
      </c>
      <c r="K11" s="5">
        <f t="shared" si="1"/>
        <v>42</v>
      </c>
      <c r="L11" s="5">
        <f t="shared" si="2"/>
        <v>117</v>
      </c>
      <c r="M11" s="10">
        <f t="shared" si="3"/>
        <v>2.7857142857142856</v>
      </c>
      <c r="N11" s="11"/>
      <c r="O11" s="11"/>
    </row>
    <row r="12" spans="1:15" ht="39.950000000000003" customHeight="1">
      <c r="A12" s="5">
        <v>8</v>
      </c>
      <c r="B12" s="5" t="s">
        <v>41</v>
      </c>
      <c r="C12" s="6" t="s">
        <v>42</v>
      </c>
      <c r="D12" s="7" t="s">
        <v>24</v>
      </c>
      <c r="E12" s="8">
        <v>196</v>
      </c>
      <c r="F12" s="9" t="s">
        <v>25</v>
      </c>
      <c r="G12" s="8">
        <v>57</v>
      </c>
      <c r="H12" s="7" t="s">
        <v>26</v>
      </c>
      <c r="I12" s="5">
        <v>1</v>
      </c>
      <c r="J12" s="5">
        <v>0</v>
      </c>
      <c r="K12" s="5">
        <f t="shared" si="1"/>
        <v>254</v>
      </c>
      <c r="L12" s="5">
        <f t="shared" si="2"/>
        <v>703</v>
      </c>
      <c r="M12" s="10">
        <f t="shared" si="3"/>
        <v>2.7677165354330708</v>
      </c>
      <c r="N12" s="11"/>
      <c r="O12" s="11"/>
    </row>
    <row r="13" spans="1:15" ht="39.950000000000003" customHeight="1">
      <c r="A13" s="5">
        <v>9</v>
      </c>
      <c r="B13" s="5" t="s">
        <v>43</v>
      </c>
      <c r="C13" s="6" t="s">
        <v>44</v>
      </c>
      <c r="D13" s="7" t="s">
        <v>45</v>
      </c>
      <c r="E13" s="8">
        <v>237</v>
      </c>
      <c r="F13" s="9" t="s">
        <v>25</v>
      </c>
      <c r="G13" s="8">
        <v>16</v>
      </c>
      <c r="H13" s="7" t="s">
        <v>46</v>
      </c>
      <c r="I13" s="5">
        <v>1</v>
      </c>
      <c r="J13" s="5">
        <v>0</v>
      </c>
      <c r="K13" s="5">
        <f t="shared" si="1"/>
        <v>254</v>
      </c>
      <c r="L13" s="5">
        <f t="shared" si="2"/>
        <v>744</v>
      </c>
      <c r="M13" s="10">
        <f t="shared" si="3"/>
        <v>2.9291338582677167</v>
      </c>
      <c r="N13" s="11"/>
      <c r="O13" s="11"/>
    </row>
    <row r="14" spans="1:15" ht="39.950000000000003" customHeight="1">
      <c r="A14" s="5">
        <v>10</v>
      </c>
      <c r="B14" s="5" t="s">
        <v>47</v>
      </c>
      <c r="C14" s="6" t="s">
        <v>48</v>
      </c>
      <c r="D14" s="7" t="s">
        <v>49</v>
      </c>
      <c r="E14" s="8">
        <v>217</v>
      </c>
      <c r="F14" s="9" t="s">
        <v>25</v>
      </c>
      <c r="G14" s="8">
        <v>23</v>
      </c>
      <c r="H14" s="7" t="s">
        <v>50</v>
      </c>
      <c r="I14" s="5">
        <v>0</v>
      </c>
      <c r="J14" s="5">
        <v>14</v>
      </c>
      <c r="K14" s="5">
        <f t="shared" si="1"/>
        <v>254</v>
      </c>
      <c r="L14" s="5">
        <f t="shared" si="2"/>
        <v>697</v>
      </c>
      <c r="M14" s="10">
        <f t="shared" si="3"/>
        <v>2.9041666666666668</v>
      </c>
      <c r="N14" s="11"/>
      <c r="O14" s="11"/>
    </row>
    <row r="15" spans="1:15" ht="39.950000000000003" customHeight="1">
      <c r="A15" s="5"/>
      <c r="B15" s="5"/>
      <c r="C15" s="5" t="s">
        <v>51</v>
      </c>
      <c r="D15" s="12"/>
      <c r="E15" s="5">
        <f t="shared" ref="E15" si="4">SUM(E4:E14)-E7</f>
        <v>1430</v>
      </c>
      <c r="F15" s="12"/>
      <c r="G15" s="5">
        <f t="shared" ref="G15:K15" si="5">SUM(G4:G14)-G7</f>
        <v>245</v>
      </c>
      <c r="H15" s="12"/>
      <c r="I15" s="5">
        <f t="shared" si="5"/>
        <v>3</v>
      </c>
      <c r="J15" s="5">
        <f t="shared" si="5"/>
        <v>14</v>
      </c>
      <c r="K15" s="5">
        <f t="shared" si="5"/>
        <v>1692</v>
      </c>
      <c r="L15" s="5">
        <f>SUM(L4:L14)</f>
        <v>4783</v>
      </c>
      <c r="M15" s="10">
        <f>IF(L15=0,"",L15/(E15+G15+I15))</f>
        <v>2.8504171632896305</v>
      </c>
      <c r="N15" s="11"/>
      <c r="O15" s="11"/>
    </row>
    <row r="16" spans="1:15">
      <c r="A16" s="14"/>
      <c r="B16" s="14"/>
      <c r="C16" s="14"/>
    </row>
    <row r="17" spans="1:15">
      <c r="A17" s="5">
        <v>10</v>
      </c>
      <c r="B17" s="36" t="s">
        <v>52</v>
      </c>
      <c r="C17" s="6" t="s">
        <v>53</v>
      </c>
      <c r="D17" s="5" t="s">
        <v>4</v>
      </c>
      <c r="E17" s="15">
        <f>SUM(G17,I17,K17)</f>
        <v>254</v>
      </c>
      <c r="F17" s="8" t="s">
        <v>54</v>
      </c>
      <c r="G17" s="16">
        <v>82</v>
      </c>
      <c r="H17" s="8" t="s">
        <v>55</v>
      </c>
      <c r="I17" s="16">
        <v>172</v>
      </c>
      <c r="J17" s="8" t="s">
        <v>56</v>
      </c>
      <c r="K17" s="17">
        <v>0</v>
      </c>
      <c r="L17" s="18"/>
      <c r="M17" s="18"/>
      <c r="N17" s="18"/>
    </row>
    <row r="18" spans="1:15">
      <c r="A18" s="30">
        <v>11</v>
      </c>
      <c r="B18" s="37"/>
      <c r="C18" s="31" t="s">
        <v>57</v>
      </c>
      <c r="D18" s="30" t="s">
        <v>4</v>
      </c>
      <c r="E18" s="35">
        <f>SUM(G18,I18,K18,M18,G19,I19,K19,M19,O19)</f>
        <v>254</v>
      </c>
      <c r="F18" s="8" t="s">
        <v>58</v>
      </c>
      <c r="G18" s="16">
        <v>0</v>
      </c>
      <c r="H18" s="8" t="s">
        <v>59</v>
      </c>
      <c r="I18" s="16">
        <v>2</v>
      </c>
      <c r="J18" s="8" t="s">
        <v>60</v>
      </c>
      <c r="K18" s="17">
        <v>16</v>
      </c>
      <c r="L18" s="19" t="s">
        <v>61</v>
      </c>
      <c r="M18" s="17">
        <v>22</v>
      </c>
      <c r="N18" s="18"/>
    </row>
    <row r="19" spans="1:15">
      <c r="A19" s="30"/>
      <c r="B19" s="37"/>
      <c r="C19" s="31"/>
      <c r="D19" s="30"/>
      <c r="E19" s="35"/>
      <c r="F19" s="8" t="s">
        <v>62</v>
      </c>
      <c r="G19" s="16">
        <v>38</v>
      </c>
      <c r="H19" s="8" t="s">
        <v>63</v>
      </c>
      <c r="I19" s="16">
        <v>67</v>
      </c>
      <c r="J19" s="8" t="s">
        <v>64</v>
      </c>
      <c r="K19" s="17">
        <v>77</v>
      </c>
      <c r="L19" s="8" t="s">
        <v>65</v>
      </c>
      <c r="M19" s="16">
        <v>23</v>
      </c>
      <c r="N19" s="8" t="s">
        <v>56</v>
      </c>
      <c r="O19" s="15">
        <v>9</v>
      </c>
    </row>
    <row r="20" spans="1:15">
      <c r="A20" s="5">
        <v>12</v>
      </c>
      <c r="B20" s="38"/>
      <c r="C20" s="5" t="s">
        <v>66</v>
      </c>
      <c r="D20" s="5" t="s">
        <v>4</v>
      </c>
      <c r="E20" s="15">
        <f>SUM(G20,I20,K20)</f>
        <v>254</v>
      </c>
      <c r="F20" s="8" t="s">
        <v>67</v>
      </c>
      <c r="G20" s="16">
        <v>216</v>
      </c>
      <c r="H20" s="8" t="s">
        <v>68</v>
      </c>
      <c r="I20" s="16">
        <v>37</v>
      </c>
      <c r="J20" s="8" t="s">
        <v>56</v>
      </c>
      <c r="K20" s="17">
        <v>1</v>
      </c>
      <c r="L20" s="18"/>
      <c r="M20" s="18"/>
      <c r="N20" s="18"/>
    </row>
    <row r="21" spans="1:15">
      <c r="A21" s="30">
        <v>13</v>
      </c>
      <c r="B21" s="30" t="s">
        <v>69</v>
      </c>
      <c r="C21" s="47" t="s">
        <v>70</v>
      </c>
      <c r="D21" s="42" t="s">
        <v>4</v>
      </c>
      <c r="E21" s="39">
        <f>SUM(M21:M28)</f>
        <v>400</v>
      </c>
      <c r="F21" s="30" t="s">
        <v>71</v>
      </c>
      <c r="G21" s="30"/>
      <c r="H21" s="30"/>
      <c r="I21" s="30"/>
      <c r="J21" s="30"/>
      <c r="K21" s="30"/>
      <c r="L21" s="30"/>
      <c r="M21" s="15">
        <v>8</v>
      </c>
    </row>
    <row r="22" spans="1:15">
      <c r="A22" s="30"/>
      <c r="B22" s="30"/>
      <c r="C22" s="48"/>
      <c r="D22" s="43"/>
      <c r="E22" s="40"/>
      <c r="F22" s="30" t="s">
        <v>72</v>
      </c>
      <c r="G22" s="30"/>
      <c r="H22" s="30"/>
      <c r="I22" s="30"/>
      <c r="J22" s="30"/>
      <c r="K22" s="30"/>
      <c r="L22" s="30"/>
      <c r="M22" s="15">
        <v>86</v>
      </c>
    </row>
    <row r="23" spans="1:15">
      <c r="A23" s="30"/>
      <c r="B23" s="30"/>
      <c r="C23" s="48"/>
      <c r="D23" s="43"/>
      <c r="E23" s="40"/>
      <c r="F23" s="30" t="s">
        <v>73</v>
      </c>
      <c r="G23" s="30"/>
      <c r="H23" s="30"/>
      <c r="I23" s="30"/>
      <c r="J23" s="30"/>
      <c r="K23" s="30"/>
      <c r="L23" s="30"/>
      <c r="M23" s="15">
        <v>63</v>
      </c>
    </row>
    <row r="24" spans="1:15">
      <c r="A24" s="30"/>
      <c r="B24" s="30"/>
      <c r="C24" s="48"/>
      <c r="D24" s="43"/>
      <c r="E24" s="40"/>
      <c r="F24" s="30" t="s">
        <v>74</v>
      </c>
      <c r="G24" s="30"/>
      <c r="H24" s="30"/>
      <c r="I24" s="30"/>
      <c r="J24" s="30"/>
      <c r="K24" s="30"/>
      <c r="L24" s="30"/>
      <c r="M24" s="15">
        <v>97</v>
      </c>
    </row>
    <row r="25" spans="1:15">
      <c r="A25" s="30"/>
      <c r="B25" s="30"/>
      <c r="C25" s="48"/>
      <c r="D25" s="43"/>
      <c r="E25" s="40"/>
      <c r="F25" s="30" t="s">
        <v>75</v>
      </c>
      <c r="G25" s="30"/>
      <c r="H25" s="30"/>
      <c r="I25" s="30"/>
      <c r="J25" s="30"/>
      <c r="K25" s="30"/>
      <c r="L25" s="30"/>
      <c r="M25" s="15">
        <v>104</v>
      </c>
    </row>
    <row r="26" spans="1:15">
      <c r="A26" s="30"/>
      <c r="B26" s="30"/>
      <c r="C26" s="48"/>
      <c r="D26" s="43"/>
      <c r="E26" s="40"/>
      <c r="F26" s="30" t="s">
        <v>76</v>
      </c>
      <c r="G26" s="30"/>
      <c r="H26" s="30"/>
      <c r="I26" s="30"/>
      <c r="J26" s="30"/>
      <c r="K26" s="30"/>
      <c r="L26" s="30"/>
      <c r="M26" s="15">
        <v>20</v>
      </c>
    </row>
    <row r="27" spans="1:15">
      <c r="A27" s="30"/>
      <c r="B27" s="30"/>
      <c r="C27" s="48"/>
      <c r="D27" s="43"/>
      <c r="E27" s="40"/>
      <c r="F27" s="30" t="s">
        <v>77</v>
      </c>
      <c r="G27" s="30"/>
      <c r="H27" s="30"/>
      <c r="I27" s="30"/>
      <c r="J27" s="30"/>
      <c r="K27" s="30"/>
      <c r="L27" s="30"/>
      <c r="M27" s="15">
        <v>15</v>
      </c>
    </row>
    <row r="28" spans="1:15">
      <c r="A28" s="30"/>
      <c r="B28" s="30"/>
      <c r="C28" s="49"/>
      <c r="D28" s="50"/>
      <c r="E28" s="41"/>
      <c r="F28" s="30" t="s">
        <v>56</v>
      </c>
      <c r="G28" s="30"/>
      <c r="H28" s="30"/>
      <c r="I28" s="30"/>
      <c r="J28" s="30"/>
      <c r="K28" s="30"/>
      <c r="L28" s="30"/>
      <c r="M28" s="15">
        <v>7</v>
      </c>
    </row>
    <row r="29" spans="1:15">
      <c r="A29" s="30">
        <v>14</v>
      </c>
      <c r="B29" s="30" t="s">
        <v>78</v>
      </c>
      <c r="C29" s="34" t="s">
        <v>79</v>
      </c>
      <c r="D29" s="42" t="s">
        <v>4</v>
      </c>
      <c r="E29" s="39">
        <f>SUM(J29:J36,O29:O32)</f>
        <v>257</v>
      </c>
      <c r="F29" s="44" t="s">
        <v>80</v>
      </c>
      <c r="G29" s="45"/>
      <c r="H29" s="45"/>
      <c r="I29" s="46"/>
      <c r="J29" s="20">
        <v>30</v>
      </c>
      <c r="K29" s="22" t="s">
        <v>81</v>
      </c>
      <c r="L29" s="23"/>
      <c r="M29" s="23"/>
      <c r="N29" s="24"/>
      <c r="O29" s="21">
        <v>5</v>
      </c>
    </row>
    <row r="30" spans="1:15">
      <c r="A30" s="30"/>
      <c r="B30" s="30"/>
      <c r="C30" s="34"/>
      <c r="D30" s="43"/>
      <c r="E30" s="40"/>
      <c r="F30" s="22" t="s">
        <v>82</v>
      </c>
      <c r="G30" s="23"/>
      <c r="H30" s="23"/>
      <c r="I30" s="24"/>
      <c r="J30" s="21">
        <v>51</v>
      </c>
      <c r="K30" s="22" t="s">
        <v>83</v>
      </c>
      <c r="L30" s="23"/>
      <c r="M30" s="23"/>
      <c r="N30" s="24"/>
      <c r="O30" s="21">
        <v>0</v>
      </c>
    </row>
    <row r="31" spans="1:15">
      <c r="A31" s="30"/>
      <c r="B31" s="30"/>
      <c r="C31" s="34"/>
      <c r="D31" s="43"/>
      <c r="E31" s="40"/>
      <c r="F31" s="22" t="s">
        <v>84</v>
      </c>
      <c r="G31" s="23"/>
      <c r="H31" s="23"/>
      <c r="I31" s="24"/>
      <c r="J31" s="21">
        <v>15</v>
      </c>
      <c r="K31" s="22" t="s">
        <v>77</v>
      </c>
      <c r="L31" s="23"/>
      <c r="M31" s="23"/>
      <c r="N31" s="24"/>
      <c r="O31" s="21">
        <v>7</v>
      </c>
    </row>
    <row r="32" spans="1:15">
      <c r="A32" s="30"/>
      <c r="B32" s="30"/>
      <c r="C32" s="34"/>
      <c r="D32" s="43"/>
      <c r="E32" s="40"/>
      <c r="F32" s="22" t="s">
        <v>85</v>
      </c>
      <c r="G32" s="23"/>
      <c r="H32" s="23"/>
      <c r="I32" s="24"/>
      <c r="J32" s="21">
        <v>11</v>
      </c>
      <c r="K32" s="22" t="s">
        <v>56</v>
      </c>
      <c r="L32" s="23"/>
      <c r="M32" s="23"/>
      <c r="N32" s="24"/>
      <c r="O32" s="21">
        <v>24</v>
      </c>
    </row>
    <row r="33" spans="1:15">
      <c r="A33" s="30"/>
      <c r="B33" s="30"/>
      <c r="C33" s="34"/>
      <c r="D33" s="43"/>
      <c r="E33" s="40"/>
      <c r="F33" s="22" t="s">
        <v>86</v>
      </c>
      <c r="G33" s="23"/>
      <c r="H33" s="23"/>
      <c r="I33" s="24"/>
      <c r="J33" s="21">
        <v>90</v>
      </c>
      <c r="K33" s="22" t="s">
        <v>51</v>
      </c>
      <c r="L33" s="23"/>
      <c r="M33" s="23"/>
      <c r="N33" s="24"/>
      <c r="O33" s="21">
        <f>SUM(J29:J36,O29:O32)</f>
        <v>257</v>
      </c>
    </row>
    <row r="34" spans="1:15">
      <c r="A34" s="30"/>
      <c r="B34" s="30"/>
      <c r="C34" s="34"/>
      <c r="D34" s="43"/>
      <c r="E34" s="40"/>
      <c r="F34" s="22" t="s">
        <v>87</v>
      </c>
      <c r="G34" s="23"/>
      <c r="H34" s="23"/>
      <c r="I34" s="24"/>
      <c r="J34" s="21">
        <v>6</v>
      </c>
    </row>
    <row r="35" spans="1:15">
      <c r="A35" s="30"/>
      <c r="B35" s="30"/>
      <c r="C35" s="34"/>
      <c r="D35" s="43"/>
      <c r="E35" s="40"/>
      <c r="F35" s="22" t="s">
        <v>88</v>
      </c>
      <c r="G35" s="23"/>
      <c r="H35" s="23"/>
      <c r="I35" s="24"/>
      <c r="J35" s="21">
        <v>2</v>
      </c>
    </row>
    <row r="36" spans="1:15">
      <c r="A36" s="30"/>
      <c r="B36" s="30"/>
      <c r="C36" s="34"/>
      <c r="D36" s="43"/>
      <c r="E36" s="40"/>
      <c r="F36" s="22" t="s">
        <v>89</v>
      </c>
      <c r="G36" s="23"/>
      <c r="H36" s="23"/>
      <c r="I36" s="24"/>
      <c r="J36" s="21">
        <v>16</v>
      </c>
    </row>
    <row r="37" spans="1:15">
      <c r="A37" s="30">
        <v>15</v>
      </c>
      <c r="B37" s="30"/>
      <c r="C37" s="34" t="s">
        <v>90</v>
      </c>
      <c r="D37" s="36" t="s">
        <v>4</v>
      </c>
      <c r="E37" s="39">
        <f>SUM(J37:J43)</f>
        <v>254</v>
      </c>
      <c r="F37" s="30" t="s">
        <v>91</v>
      </c>
      <c r="G37" s="30"/>
      <c r="H37" s="30"/>
      <c r="I37" s="30"/>
      <c r="J37" s="21">
        <v>10</v>
      </c>
    </row>
    <row r="38" spans="1:15">
      <c r="A38" s="30"/>
      <c r="B38" s="30"/>
      <c r="C38" s="34"/>
      <c r="D38" s="37"/>
      <c r="E38" s="40"/>
      <c r="F38" s="30" t="s">
        <v>92</v>
      </c>
      <c r="G38" s="30"/>
      <c r="H38" s="30"/>
      <c r="I38" s="30"/>
      <c r="J38" s="21">
        <v>12</v>
      </c>
    </row>
    <row r="39" spans="1:15">
      <c r="A39" s="30"/>
      <c r="B39" s="30"/>
      <c r="C39" s="34"/>
      <c r="D39" s="37"/>
      <c r="E39" s="40"/>
      <c r="F39" s="30" t="s">
        <v>93</v>
      </c>
      <c r="G39" s="30"/>
      <c r="H39" s="30"/>
      <c r="I39" s="30"/>
      <c r="J39" s="21">
        <v>0</v>
      </c>
    </row>
    <row r="40" spans="1:15">
      <c r="A40" s="30"/>
      <c r="B40" s="30"/>
      <c r="C40" s="34"/>
      <c r="D40" s="37"/>
      <c r="E40" s="40"/>
      <c r="F40" s="30" t="s">
        <v>94</v>
      </c>
      <c r="G40" s="30"/>
      <c r="H40" s="30"/>
      <c r="I40" s="30"/>
      <c r="J40" s="21">
        <v>123</v>
      </c>
    </row>
    <row r="41" spans="1:15">
      <c r="A41" s="30"/>
      <c r="B41" s="30"/>
      <c r="C41" s="34"/>
      <c r="D41" s="37"/>
      <c r="E41" s="40"/>
      <c r="F41" s="30" t="s">
        <v>95</v>
      </c>
      <c r="G41" s="30"/>
      <c r="H41" s="30"/>
      <c r="I41" s="30"/>
      <c r="J41" s="21">
        <v>17</v>
      </c>
    </row>
    <row r="42" spans="1:15">
      <c r="A42" s="30"/>
      <c r="B42" s="30"/>
      <c r="C42" s="34"/>
      <c r="D42" s="37"/>
      <c r="E42" s="40"/>
      <c r="F42" s="30" t="s">
        <v>96</v>
      </c>
      <c r="G42" s="30"/>
      <c r="H42" s="30"/>
      <c r="I42" s="30"/>
      <c r="J42" s="21">
        <v>64</v>
      </c>
    </row>
    <row r="43" spans="1:15">
      <c r="A43" s="30"/>
      <c r="B43" s="30"/>
      <c r="C43" s="34"/>
      <c r="D43" s="37"/>
      <c r="E43" s="40"/>
      <c r="F43" s="30" t="s">
        <v>56</v>
      </c>
      <c r="G43" s="30"/>
      <c r="H43" s="30"/>
      <c r="I43" s="30"/>
      <c r="J43" s="21">
        <v>28</v>
      </c>
    </row>
    <row r="44" spans="1:15">
      <c r="A44" s="30"/>
      <c r="B44" s="30"/>
      <c r="C44" s="34"/>
      <c r="D44" s="38"/>
      <c r="E44" s="41"/>
      <c r="F44" s="31" t="s">
        <v>51</v>
      </c>
      <c r="G44" s="31"/>
      <c r="H44" s="31"/>
      <c r="I44" s="31"/>
      <c r="J44" s="21">
        <f>SUM(J37:J43)</f>
        <v>254</v>
      </c>
    </row>
    <row r="45" spans="1:15">
      <c r="A45" s="30">
        <v>16</v>
      </c>
      <c r="B45" s="30" t="s">
        <v>97</v>
      </c>
      <c r="C45" s="34" t="s">
        <v>98</v>
      </c>
      <c r="D45" s="31" t="s">
        <v>4</v>
      </c>
      <c r="E45" s="35">
        <f>SUM(J45:J50)</f>
        <v>254</v>
      </c>
      <c r="F45" s="22" t="s">
        <v>99</v>
      </c>
      <c r="G45" s="23"/>
      <c r="H45" s="23"/>
      <c r="I45" s="24"/>
      <c r="J45" s="21">
        <v>6</v>
      </c>
      <c r="K45" s="28"/>
      <c r="L45" s="29"/>
      <c r="M45" s="29"/>
      <c r="N45" s="29"/>
      <c r="O45" s="29"/>
    </row>
    <row r="46" spans="1:15">
      <c r="A46" s="30"/>
      <c r="B46" s="30"/>
      <c r="C46" s="34"/>
      <c r="D46" s="31"/>
      <c r="E46" s="35"/>
      <c r="F46" s="22" t="s">
        <v>100</v>
      </c>
      <c r="G46" s="23"/>
      <c r="H46" s="23"/>
      <c r="I46" s="24"/>
      <c r="J46" s="21">
        <v>7</v>
      </c>
      <c r="K46" s="28"/>
      <c r="L46" s="29"/>
      <c r="M46" s="29"/>
      <c r="N46" s="29"/>
      <c r="O46" s="29"/>
    </row>
    <row r="47" spans="1:15">
      <c r="A47" s="30"/>
      <c r="B47" s="30"/>
      <c r="C47" s="34"/>
      <c r="D47" s="31"/>
      <c r="E47" s="35"/>
      <c r="F47" s="22" t="s">
        <v>101</v>
      </c>
      <c r="G47" s="23"/>
      <c r="H47" s="23"/>
      <c r="I47" s="24"/>
      <c r="J47" s="21">
        <v>48</v>
      </c>
      <c r="K47" s="28"/>
      <c r="L47" s="29"/>
      <c r="M47" s="29"/>
      <c r="N47" s="29"/>
      <c r="O47" s="29"/>
    </row>
    <row r="48" spans="1:15" ht="13.5" customHeight="1">
      <c r="A48" s="30"/>
      <c r="B48" s="30"/>
      <c r="C48" s="34"/>
      <c r="D48" s="31"/>
      <c r="E48" s="35"/>
      <c r="F48" s="32" t="s">
        <v>102</v>
      </c>
      <c r="G48" s="33"/>
      <c r="H48" s="33"/>
      <c r="I48" s="34"/>
      <c r="J48" s="21">
        <v>0</v>
      </c>
      <c r="K48" s="28"/>
      <c r="L48" s="29"/>
      <c r="M48" s="29"/>
      <c r="N48" s="29"/>
      <c r="O48" s="29"/>
    </row>
    <row r="49" spans="1:15">
      <c r="A49" s="30"/>
      <c r="B49" s="30"/>
      <c r="C49" s="34"/>
      <c r="D49" s="31"/>
      <c r="E49" s="35"/>
      <c r="F49" s="32" t="s">
        <v>103</v>
      </c>
      <c r="G49" s="33"/>
      <c r="H49" s="33"/>
      <c r="I49" s="34"/>
      <c r="J49" s="21">
        <v>167</v>
      </c>
      <c r="K49" s="28"/>
      <c r="L49" s="29"/>
      <c r="M49" s="29"/>
      <c r="N49" s="29"/>
      <c r="O49" s="29"/>
    </row>
    <row r="50" spans="1:15">
      <c r="A50" s="30"/>
      <c r="B50" s="30"/>
      <c r="C50" s="34"/>
      <c r="D50" s="31"/>
      <c r="E50" s="35"/>
      <c r="F50" s="22" t="s">
        <v>56</v>
      </c>
      <c r="G50" s="23"/>
      <c r="H50" s="23"/>
      <c r="I50" s="24"/>
      <c r="J50" s="21">
        <v>26</v>
      </c>
      <c r="K50" s="28"/>
      <c r="L50" s="29"/>
      <c r="M50" s="29"/>
      <c r="N50" s="29"/>
      <c r="O50" s="29"/>
    </row>
    <row r="51" spans="1:15">
      <c r="A51" s="30"/>
      <c r="B51" s="30"/>
      <c r="C51" s="34"/>
      <c r="D51" s="31"/>
      <c r="E51" s="35"/>
      <c r="F51" s="22" t="s">
        <v>51</v>
      </c>
      <c r="G51" s="23"/>
      <c r="H51" s="23"/>
      <c r="I51" s="24"/>
      <c r="J51" s="21">
        <f>SUM(J45:J50)</f>
        <v>254</v>
      </c>
      <c r="K51" s="28"/>
      <c r="L51" s="29"/>
      <c r="M51" s="29"/>
      <c r="N51" s="29"/>
      <c r="O51" s="29"/>
    </row>
    <row r="52" spans="1:15">
      <c r="A52" s="30">
        <v>17</v>
      </c>
      <c r="B52" s="30" t="s">
        <v>47</v>
      </c>
      <c r="C52" s="31" t="s">
        <v>104</v>
      </c>
      <c r="D52" s="30" t="s">
        <v>4</v>
      </c>
      <c r="E52" s="30">
        <v>0</v>
      </c>
      <c r="F52" s="22" t="s">
        <v>105</v>
      </c>
      <c r="G52" s="23"/>
      <c r="H52" s="23"/>
      <c r="I52" s="23"/>
      <c r="J52" s="23"/>
      <c r="K52" s="23"/>
      <c r="L52" s="23"/>
      <c r="M52" s="23"/>
      <c r="N52" s="23"/>
      <c r="O52" s="24"/>
    </row>
    <row r="53" spans="1:15">
      <c r="A53" s="30"/>
      <c r="B53" s="30"/>
      <c r="C53" s="31"/>
      <c r="D53" s="30"/>
      <c r="E53" s="30"/>
      <c r="F53" s="22" t="s">
        <v>106</v>
      </c>
      <c r="G53" s="23"/>
      <c r="H53" s="23"/>
      <c r="I53" s="23"/>
      <c r="J53" s="23"/>
      <c r="K53" s="23"/>
      <c r="L53" s="23"/>
      <c r="M53" s="23"/>
      <c r="N53" s="23"/>
      <c r="O53" s="24"/>
    </row>
    <row r="54" spans="1:15">
      <c r="A54" s="30"/>
      <c r="B54" s="30"/>
      <c r="C54" s="31"/>
      <c r="D54" s="30"/>
      <c r="E54" s="30"/>
      <c r="F54" s="22" t="s">
        <v>107</v>
      </c>
      <c r="G54" s="23"/>
      <c r="H54" s="23"/>
      <c r="I54" s="23"/>
      <c r="J54" s="23"/>
      <c r="K54" s="23"/>
      <c r="L54" s="23"/>
      <c r="M54" s="23"/>
      <c r="N54" s="23"/>
      <c r="O54" s="24"/>
    </row>
    <row r="55" spans="1:15">
      <c r="A55" s="30"/>
      <c r="B55" s="30"/>
      <c r="C55" s="31"/>
      <c r="D55" s="30"/>
      <c r="E55" s="30"/>
      <c r="F55" s="25" t="s">
        <v>108</v>
      </c>
      <c r="G55" s="26"/>
      <c r="H55" s="26"/>
      <c r="I55" s="26"/>
      <c r="J55" s="26"/>
      <c r="K55" s="26"/>
      <c r="L55" s="26"/>
      <c r="M55" s="26"/>
      <c r="N55" s="26"/>
      <c r="O55" s="26"/>
    </row>
    <row r="56" spans="1:15">
      <c r="A56" s="30"/>
      <c r="B56" s="30"/>
      <c r="C56" s="31"/>
      <c r="D56" s="30"/>
      <c r="E56" s="30"/>
      <c r="F56" s="22" t="s">
        <v>109</v>
      </c>
      <c r="G56" s="23"/>
      <c r="H56" s="23"/>
      <c r="I56" s="23"/>
      <c r="J56" s="23"/>
      <c r="K56" s="23"/>
      <c r="L56" s="23"/>
      <c r="M56" s="23"/>
      <c r="N56" s="23"/>
      <c r="O56" s="24"/>
    </row>
    <row r="57" spans="1:15">
      <c r="A57" s="30"/>
      <c r="B57" s="30"/>
      <c r="C57" s="31"/>
      <c r="D57" s="30"/>
      <c r="E57" s="30"/>
      <c r="F57" s="22"/>
      <c r="G57" s="23"/>
      <c r="H57" s="23"/>
      <c r="I57" s="23"/>
      <c r="J57" s="23"/>
      <c r="K57" s="23"/>
      <c r="L57" s="23"/>
      <c r="M57" s="23"/>
      <c r="N57" s="23"/>
      <c r="O57" s="24"/>
    </row>
    <row r="58" spans="1:15">
      <c r="A58" s="30"/>
      <c r="B58" s="30"/>
      <c r="C58" s="31"/>
      <c r="D58" s="30"/>
      <c r="E58" s="30"/>
      <c r="F58" s="22"/>
      <c r="G58" s="23"/>
      <c r="H58" s="23"/>
      <c r="I58" s="23"/>
      <c r="J58" s="23"/>
      <c r="K58" s="23"/>
      <c r="L58" s="23"/>
      <c r="M58" s="23"/>
      <c r="N58" s="23"/>
      <c r="O58" s="24"/>
    </row>
    <row r="59" spans="1:15">
      <c r="A59" s="30"/>
      <c r="B59" s="30"/>
      <c r="C59" s="31"/>
      <c r="D59" s="30"/>
      <c r="E59" s="30"/>
      <c r="F59" s="22"/>
      <c r="G59" s="23"/>
      <c r="H59" s="23"/>
      <c r="I59" s="23"/>
      <c r="J59" s="23"/>
      <c r="K59" s="23"/>
      <c r="L59" s="23"/>
      <c r="M59" s="23"/>
      <c r="N59" s="23"/>
      <c r="O59" s="24"/>
    </row>
    <row r="60" spans="1:15">
      <c r="A60" s="30"/>
      <c r="B60" s="30"/>
      <c r="C60" s="31"/>
      <c r="D60" s="30"/>
      <c r="E60" s="30"/>
      <c r="F60" s="22"/>
      <c r="G60" s="23"/>
      <c r="H60" s="23"/>
      <c r="I60" s="23"/>
      <c r="J60" s="23"/>
      <c r="K60" s="23"/>
      <c r="L60" s="23"/>
      <c r="M60" s="23"/>
      <c r="N60" s="23"/>
      <c r="O60" s="24"/>
    </row>
    <row r="61" spans="1:15">
      <c r="A61" s="30"/>
      <c r="B61" s="30"/>
      <c r="C61" s="31"/>
      <c r="D61" s="30"/>
      <c r="E61" s="30"/>
      <c r="F61" s="22" t="s">
        <v>110</v>
      </c>
      <c r="G61" s="23"/>
      <c r="H61" s="23"/>
      <c r="I61" s="23"/>
      <c r="J61" s="23"/>
      <c r="K61" s="23"/>
      <c r="L61" s="23"/>
      <c r="M61" s="23"/>
      <c r="N61" s="23"/>
      <c r="O61" s="24"/>
    </row>
    <row r="62" spans="1:15">
      <c r="A62" s="30"/>
      <c r="B62" s="30"/>
      <c r="C62" s="31"/>
      <c r="D62" s="30"/>
      <c r="E62" s="30"/>
      <c r="F62" s="22" t="s">
        <v>111</v>
      </c>
      <c r="G62" s="23"/>
      <c r="H62" s="23"/>
      <c r="I62" s="23"/>
      <c r="J62" s="23"/>
      <c r="K62" s="23"/>
      <c r="L62" s="23"/>
      <c r="M62" s="23"/>
      <c r="N62" s="23"/>
      <c r="O62" s="24"/>
    </row>
    <row r="63" spans="1:15">
      <c r="A63" s="30"/>
      <c r="B63" s="30"/>
      <c r="C63" s="31"/>
      <c r="D63" s="30"/>
      <c r="E63" s="30"/>
      <c r="F63" s="22"/>
      <c r="G63" s="23"/>
      <c r="H63" s="23"/>
      <c r="I63" s="23"/>
      <c r="J63" s="23"/>
      <c r="K63" s="23"/>
      <c r="L63" s="23"/>
      <c r="M63" s="23"/>
      <c r="N63" s="23"/>
      <c r="O63" s="24"/>
    </row>
    <row r="64" spans="1:15">
      <c r="A64" s="30"/>
      <c r="B64" s="30"/>
      <c r="C64" s="31"/>
      <c r="D64" s="30"/>
      <c r="E64" s="30"/>
      <c r="F64" s="22" t="s">
        <v>112</v>
      </c>
      <c r="G64" s="23"/>
      <c r="H64" s="23"/>
      <c r="I64" s="23"/>
      <c r="J64" s="23"/>
      <c r="K64" s="23"/>
      <c r="L64" s="23"/>
      <c r="M64" s="23"/>
      <c r="N64" s="23"/>
      <c r="O64" s="24"/>
    </row>
    <row r="65" spans="1:15">
      <c r="A65" s="30"/>
      <c r="B65" s="30"/>
      <c r="C65" s="31"/>
      <c r="D65" s="30"/>
      <c r="E65" s="30"/>
      <c r="F65" s="25" t="s">
        <v>113</v>
      </c>
      <c r="G65" s="26"/>
      <c r="H65" s="26"/>
      <c r="I65" s="26"/>
      <c r="J65" s="26"/>
      <c r="K65" s="26"/>
      <c r="L65" s="26"/>
      <c r="M65" s="26"/>
      <c r="N65" s="26"/>
      <c r="O65" s="27"/>
    </row>
    <row r="66" spans="1:15">
      <c r="A66" s="30"/>
      <c r="B66" s="30"/>
      <c r="C66" s="31"/>
      <c r="D66" s="30"/>
      <c r="E66" s="30"/>
      <c r="F66" s="22"/>
      <c r="G66" s="23"/>
      <c r="H66" s="23"/>
      <c r="I66" s="23"/>
      <c r="J66" s="23"/>
      <c r="K66" s="23"/>
      <c r="L66" s="23"/>
      <c r="M66" s="23"/>
      <c r="N66" s="23"/>
      <c r="O66" s="24"/>
    </row>
    <row r="67" spans="1:15">
      <c r="A67" s="30"/>
      <c r="B67" s="30"/>
      <c r="C67" s="31"/>
      <c r="D67" s="30"/>
      <c r="E67" s="30"/>
      <c r="F67" s="22"/>
      <c r="G67" s="23"/>
      <c r="H67" s="23"/>
      <c r="I67" s="23"/>
      <c r="J67" s="23"/>
      <c r="K67" s="23"/>
      <c r="L67" s="23"/>
      <c r="M67" s="23"/>
      <c r="N67" s="23"/>
      <c r="O67" s="24"/>
    </row>
    <row r="68" spans="1:15">
      <c r="A68" s="30"/>
      <c r="B68" s="30"/>
      <c r="C68" s="31"/>
      <c r="D68" s="30"/>
      <c r="E68" s="30"/>
      <c r="F68" s="22"/>
      <c r="G68" s="23"/>
      <c r="H68" s="23"/>
      <c r="I68" s="23"/>
      <c r="J68" s="23"/>
      <c r="K68" s="23"/>
      <c r="L68" s="23"/>
      <c r="M68" s="23"/>
      <c r="N68" s="23"/>
      <c r="O68" s="24"/>
    </row>
    <row r="69" spans="1:15">
      <c r="A69" s="30"/>
      <c r="B69" s="30"/>
      <c r="C69" s="31"/>
      <c r="D69" s="30"/>
      <c r="E69" s="30"/>
      <c r="F69" s="25"/>
      <c r="G69" s="26"/>
      <c r="H69" s="26"/>
      <c r="I69" s="26"/>
      <c r="J69" s="26"/>
      <c r="K69" s="26"/>
      <c r="L69" s="26"/>
      <c r="M69" s="26"/>
      <c r="N69" s="26"/>
      <c r="O69" s="27"/>
    </row>
    <row r="70" spans="1:15">
      <c r="A70" s="30"/>
      <c r="B70" s="30"/>
      <c r="C70" s="31"/>
      <c r="D70" s="30"/>
      <c r="E70" s="30"/>
      <c r="F70" s="22"/>
      <c r="G70" s="23"/>
      <c r="H70" s="23"/>
      <c r="I70" s="23"/>
      <c r="J70" s="23"/>
      <c r="K70" s="23"/>
      <c r="L70" s="23"/>
      <c r="M70" s="23"/>
      <c r="N70" s="23"/>
      <c r="O70" s="24"/>
    </row>
    <row r="71" spans="1:15">
      <c r="A71" s="30"/>
      <c r="B71" s="30"/>
      <c r="C71" s="31"/>
      <c r="D71" s="30"/>
      <c r="E71" s="30"/>
      <c r="F71" s="22"/>
      <c r="G71" s="23"/>
      <c r="H71" s="23"/>
      <c r="I71" s="23"/>
      <c r="J71" s="23"/>
      <c r="K71" s="23"/>
      <c r="L71" s="23"/>
      <c r="M71" s="23"/>
      <c r="N71" s="23"/>
      <c r="O71" s="24"/>
    </row>
    <row r="72" spans="1:15">
      <c r="A72" s="30"/>
      <c r="B72" s="30"/>
      <c r="C72" s="31"/>
      <c r="D72" s="30"/>
      <c r="E72" s="30"/>
      <c r="F72" s="22"/>
      <c r="G72" s="23"/>
      <c r="H72" s="23"/>
      <c r="I72" s="23"/>
      <c r="J72" s="23"/>
      <c r="K72" s="23"/>
      <c r="L72" s="23"/>
      <c r="M72" s="23"/>
      <c r="N72" s="23"/>
      <c r="O72" s="24"/>
    </row>
  </sheetData>
  <mergeCells count="107">
    <mergeCell ref="J2:J3"/>
    <mergeCell ref="N4:O4"/>
    <mergeCell ref="B7:B11"/>
    <mergeCell ref="D7:M7"/>
    <mergeCell ref="B17:B20"/>
    <mergeCell ref="A18:A19"/>
    <mergeCell ref="C18:C19"/>
    <mergeCell ref="D18:D19"/>
    <mergeCell ref="E18:E19"/>
    <mergeCell ref="A1:A3"/>
    <mergeCell ref="B1:B3"/>
    <mergeCell ref="C1:C3"/>
    <mergeCell ref="N1:O3"/>
    <mergeCell ref="D2:D3"/>
    <mergeCell ref="E2:E3"/>
    <mergeCell ref="F2:F3"/>
    <mergeCell ref="G2:G3"/>
    <mergeCell ref="H2:H3"/>
    <mergeCell ref="I2:I3"/>
    <mergeCell ref="A29:A36"/>
    <mergeCell ref="B29:B44"/>
    <mergeCell ref="C29:C36"/>
    <mergeCell ref="D29:D36"/>
    <mergeCell ref="E29:E36"/>
    <mergeCell ref="F29:I29"/>
    <mergeCell ref="K29:N29"/>
    <mergeCell ref="A21:A28"/>
    <mergeCell ref="B21:B28"/>
    <mergeCell ref="C21:C28"/>
    <mergeCell ref="D21:D28"/>
    <mergeCell ref="E21:E28"/>
    <mergeCell ref="F21:L21"/>
    <mergeCell ref="F22:L22"/>
    <mergeCell ref="F23:L23"/>
    <mergeCell ref="F24:L24"/>
    <mergeCell ref="F25:L25"/>
    <mergeCell ref="F30:I30"/>
    <mergeCell ref="K30:N30"/>
    <mergeCell ref="F31:I31"/>
    <mergeCell ref="K31:N31"/>
    <mergeCell ref="F32:I32"/>
    <mergeCell ref="K32:N32"/>
    <mergeCell ref="F26:L26"/>
    <mergeCell ref="F27:L27"/>
    <mergeCell ref="F28:L28"/>
    <mergeCell ref="F38:I38"/>
    <mergeCell ref="F39:I39"/>
    <mergeCell ref="F40:I40"/>
    <mergeCell ref="F41:I41"/>
    <mergeCell ref="F42:I42"/>
    <mergeCell ref="F43:I43"/>
    <mergeCell ref="F33:I33"/>
    <mergeCell ref="K33:N33"/>
    <mergeCell ref="F34:I34"/>
    <mergeCell ref="F35:I35"/>
    <mergeCell ref="F36:I36"/>
    <mergeCell ref="F37:I37"/>
    <mergeCell ref="K45:O45"/>
    <mergeCell ref="F46:I46"/>
    <mergeCell ref="K46:O46"/>
    <mergeCell ref="F47:I47"/>
    <mergeCell ref="K47:O47"/>
    <mergeCell ref="F48:I48"/>
    <mergeCell ref="K48:O48"/>
    <mergeCell ref="F44:I44"/>
    <mergeCell ref="A45:A51"/>
    <mergeCell ref="B45:B51"/>
    <mergeCell ref="C45:C51"/>
    <mergeCell ref="D45:D51"/>
    <mergeCell ref="E45:E51"/>
    <mergeCell ref="F45:I45"/>
    <mergeCell ref="F49:I49"/>
    <mergeCell ref="A37:A44"/>
    <mergeCell ref="C37:C44"/>
    <mergeCell ref="D37:D44"/>
    <mergeCell ref="E37:E44"/>
    <mergeCell ref="K49:O49"/>
    <mergeCell ref="F50:I50"/>
    <mergeCell ref="K50:O50"/>
    <mergeCell ref="F51:I51"/>
    <mergeCell ref="K51:O51"/>
    <mergeCell ref="A52:A72"/>
    <mergeCell ref="B52:B72"/>
    <mergeCell ref="C52:C72"/>
    <mergeCell ref="D52:D72"/>
    <mergeCell ref="E52:E72"/>
    <mergeCell ref="F58:O58"/>
    <mergeCell ref="F59:O59"/>
    <mergeCell ref="F60:O60"/>
    <mergeCell ref="F61:O61"/>
    <mergeCell ref="F62:O62"/>
    <mergeCell ref="F63:O63"/>
    <mergeCell ref="F52:O52"/>
    <mergeCell ref="F53:O53"/>
    <mergeCell ref="F54:O54"/>
    <mergeCell ref="F55:O55"/>
    <mergeCell ref="F56:O56"/>
    <mergeCell ref="F57:O57"/>
    <mergeCell ref="F70:O70"/>
    <mergeCell ref="F71:O71"/>
    <mergeCell ref="F72:O72"/>
    <mergeCell ref="F64:O64"/>
    <mergeCell ref="F65:O65"/>
    <mergeCell ref="F66:O66"/>
    <mergeCell ref="F67:O67"/>
    <mergeCell ref="F68:O68"/>
    <mergeCell ref="F69:O69"/>
  </mergeCells>
  <phoneticPr fontId="3"/>
  <pageMargins left="0.70866141732283472" right="0.31496062992125984" top="0.74803149606299213" bottom="0.62992125984251968" header="0.31496062992125984" footer="0.31496062992125984"/>
  <pageSetup paperSize="9" scale="89" orientation="landscape" blackAndWhite="1" r:id="rId1"/>
  <headerFooter>
    <oddFooter>&amp;R総合福祉会館　総合計　　　令和２年度</oddFooter>
  </headerFooter>
  <rowBreaks count="2" manualBreakCount="2">
    <brk id="16" max="14" man="1"/>
    <brk id="51" max="1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.7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総合計</vt:lpstr>
      <vt:lpstr>Sheet1</vt:lpstr>
      <vt:lpstr>総合計!Print_Area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Fukushi 01</dc:creator>
  <cp:lastModifiedBy>CHI 07</cp:lastModifiedBy>
  <cp:lastPrinted>2022-06-23T09:07:16Z</cp:lastPrinted>
  <dcterms:created xsi:type="dcterms:W3CDTF">2015-06-05T18:19:34Z</dcterms:created>
  <dcterms:modified xsi:type="dcterms:W3CDTF">2022-06-23T09:07:52Z</dcterms:modified>
</cp:coreProperties>
</file>